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СШ №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D26" i="2"/>
  <c r="D28" i="2" s="1"/>
  <c r="C25" i="2"/>
  <c r="D23" i="2"/>
  <c r="D25" i="2" s="1"/>
  <c r="E21" i="2"/>
  <c r="D21" i="2"/>
  <c r="C21" i="2"/>
  <c r="C20" i="2" s="1"/>
  <c r="C17" i="2"/>
  <c r="D17" i="2" s="1"/>
  <c r="E17" i="2" s="1"/>
  <c r="C29" i="2"/>
  <c r="D29" i="2" s="1"/>
  <c r="C30" i="2"/>
  <c r="D30" i="2" s="1"/>
  <c r="C19" i="2" l="1"/>
  <c r="D19" i="2" s="1"/>
  <c r="E19" i="2" s="1"/>
  <c r="E26" i="2"/>
  <c r="E28" i="2" s="1"/>
  <c r="D20" i="2"/>
  <c r="C22" i="2"/>
  <c r="E23" i="2"/>
  <c r="E25" i="2" s="1"/>
  <c r="D22" i="2" l="1"/>
  <c r="E20" i="2"/>
  <c r="E22" i="2" s="1"/>
  <c r="E15" i="2" l="1"/>
  <c r="D15" i="2"/>
  <c r="D32" i="2"/>
  <c r="D33" i="2"/>
  <c r="D13" i="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<sst xmlns="http://schemas.openxmlformats.org/spreadsheetml/2006/main" count="55" uniqueCount="32">
  <si>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</si>
  <si>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</si>
  <si>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</si>
  <si>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</si>
  <si>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</si>
  <si>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</si>
  <si>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</si>
  <si>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</si>
  <si>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</si>
  <si>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</si>
  <si>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</si>
  <si>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</si>
  <si>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</si>
  <si>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</si>
  <si>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</si>
  <si>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</si>
  <si>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</si>
  <si>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</si>
  <si>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</si>
  <si>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</si>
  <si>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</si>
  <si>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</si>
  <si>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</si>
  <si>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</si>
  <si>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</si>
  <si>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</si>
  <si>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</si>
  <si>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</si>
  <si>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 " октября 2018 г.</t>
  </si>
  <si>
    <t>КГУ "Средняя школа №1 города Атбасар отдела образования Атбасарского района"</t>
  </si>
  <si>
    <t>3.1. Административный персонал</t>
  </si>
  <si>
    <t>3.2. Основной персонал - учителя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</si>
</sst>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62" zoomScaleNormal="62" workbookViewId="0">
      <selection activeCell="K36" sqref="K36"/>
    </sheetView>
  </sheetViews>
  <sheetFormatPr defaultColWidth="9.125" defaultRowHeight="20.25" x14ac:dyDescent="0.3"/>
  <cols>
    <col min="1" max="1" width="69.375" style="2" customWidth="1"/>
    <col min="2" max="2" width="9.125" style="3"/>
    <col min="3" max="6" width="12" style="2" customWidth="1"/>
    <col min="7" max="7" width="15.25" style="2" customWidth="1"/>
    <col min="8" max="16384" width="9.125" style="2"/>
  </cols>
  <sheetData>
    <row r="1" spans="1:7" x14ac:dyDescent="0.3">
      <c r="A1" s="28" t="s">
        <v>14</v>
      </c>
      <c r="B1" s="28"/>
      <c r="C1" s="28"/>
      <c r="D1" s="28"/>
      <c r="E1" s="28"/>
    </row>
    <row r="2" spans="1:7" x14ac:dyDescent="0.3">
      <c r="A2" s="28" t="s">
        <v>28</v>
      </c>
      <c r="B2" s="28"/>
      <c r="C2" s="28"/>
      <c r="D2" s="28"/>
      <c r="E2" s="28"/>
    </row>
    <row r="3" spans="1:7" x14ac:dyDescent="0.3">
      <c r="A3" s="1"/>
    </row>
    <row r="4" spans="1:7" x14ac:dyDescent="0.3">
      <c r="A4" s="29" t="s">
        <v>29</v>
      </c>
      <c r="B4" s="29"/>
      <c r="C4" s="29"/>
      <c r="D4" s="29"/>
      <c r="E4" s="29"/>
    </row>
    <row r="5" spans="1:7" ht="15.75" customHeight="1" x14ac:dyDescent="0.3">
      <c r="A5" s="30" t="s">
        <v>16</v>
      </c>
      <c r="B5" s="30"/>
      <c r="C5" s="30"/>
      <c r="D5" s="30"/>
      <c r="E5" s="30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31" t="s">
        <v>27</v>
      </c>
      <c r="B9" s="32" t="s">
        <v>18</v>
      </c>
      <c r="C9" s="31" t="s">
        <v>15</v>
      </c>
      <c r="D9" s="31"/>
      <c r="E9" s="31"/>
    </row>
    <row r="10" spans="1:7" ht="40.5" x14ac:dyDescent="0.3">
      <c r="A10" s="31"/>
      <c r="B10" s="32"/>
      <c r="C10" s="5" t="s">
        <v>19</v>
      </c>
      <c r="D10" s="5" t="s">
        <v>20</v>
      </c>
      <c r="E10" s="6" t="s">
        <v>13</v>
      </c>
    </row>
    <row r="11" spans="1:7" x14ac:dyDescent="0.3">
      <c r="A11" s="7" t="s">
        <v>21</v>
      </c>
      <c r="B11" s="8" t="s">
        <v>10</v>
      </c>
      <c r="C11" s="14">
        <v>707</v>
      </c>
      <c r="D11" s="14">
        <v>707</v>
      </c>
      <c r="E11" s="14">
        <v>707</v>
      </c>
    </row>
    <row r="12" spans="1:7" x14ac:dyDescent="0.3">
      <c r="A12" s="11" t="s">
        <v>23</v>
      </c>
      <c r="B12" s="8" t="s">
        <v>2</v>
      </c>
      <c r="C12" s="14">
        <v>197.1</v>
      </c>
      <c r="D12" s="14">
        <v>197.1</v>
      </c>
      <c r="E12" s="14">
        <v>197.1</v>
      </c>
    </row>
    <row r="13" spans="1:7" x14ac:dyDescent="0.3">
      <c r="A13" s="7" t="s">
        <v>11</v>
      </c>
      <c r="B13" s="8" t="s">
        <v>2</v>
      </c>
      <c r="C13" s="14">
        <v>145562.20000000001</v>
      </c>
      <c r="D13" s="14">
        <f>C13/12*9</f>
        <v>109171.65000000001</v>
      </c>
      <c r="E13" s="14">
        <v>109172</v>
      </c>
      <c r="F13" s="15"/>
    </row>
    <row r="14" spans="1:7" x14ac:dyDescent="0.3">
      <c r="A14" s="9" t="s">
        <v>0</v>
      </c>
      <c r="B14" s="10"/>
      <c r="C14" s="14"/>
      <c r="D14" s="14"/>
      <c r="E14" s="14"/>
      <c r="G14" s="15"/>
    </row>
    <row r="15" spans="1:7" s="20" customFormat="1" x14ac:dyDescent="0.3">
      <c r="A15" s="17" t="s">
        <v>12</v>
      </c>
      <c r="B15" s="18" t="s">
        <v>2</v>
      </c>
      <c r="C15" s="19">
        <v>127632.8</v>
      </c>
      <c r="D15" s="19">
        <f>C15/12*9</f>
        <v>95724.6</v>
      </c>
      <c r="E15" s="19">
        <f>C15/12*9</f>
        <v>95724.6</v>
      </c>
    </row>
    <row r="16" spans="1:7" s="20" customFormat="1" x14ac:dyDescent="0.3">
      <c r="A16" s="21" t="s">
        <v>1</v>
      </c>
      <c r="B16" s="22"/>
      <c r="C16" s="19"/>
      <c r="D16" s="19"/>
      <c r="E16" s="19"/>
    </row>
    <row r="17" spans="1:5" s="20" customFormat="1" x14ac:dyDescent="0.3">
      <c r="A17" s="23" t="s">
        <v>30</v>
      </c>
      <c r="B17" s="18" t="s">
        <v>2</v>
      </c>
      <c r="C17" s="19">
        <f>(109.986+483.552)*12</f>
        <v>7122.4560000000001</v>
      </c>
      <c r="D17" s="19">
        <f>C17/12*9</f>
        <v>5341.8420000000006</v>
      </c>
      <c r="E17" s="19">
        <f>D17</f>
        <v>5341.8420000000006</v>
      </c>
    </row>
    <row r="18" spans="1:5" s="20" customFormat="1" x14ac:dyDescent="0.3">
      <c r="A18" s="24" t="s">
        <v>4</v>
      </c>
      <c r="B18" s="25" t="s">
        <v>3</v>
      </c>
      <c r="C18" s="19">
        <v>6</v>
      </c>
      <c r="D18" s="19">
        <v>6</v>
      </c>
      <c r="E18" s="19">
        <v>6</v>
      </c>
    </row>
    <row r="19" spans="1:5" s="20" customFormat="1" ht="21.95" customHeight="1" x14ac:dyDescent="0.3">
      <c r="A19" s="24" t="s">
        <v>25</v>
      </c>
      <c r="B19" s="18" t="s">
        <v>26</v>
      </c>
      <c r="C19" s="19">
        <f>C17/C18/12*1000+200</f>
        <v>99123</v>
      </c>
      <c r="D19" s="19">
        <f>C19/12*9</f>
        <v>74342.25</v>
      </c>
      <c r="E19" s="19">
        <f>D19</f>
        <v>74342.25</v>
      </c>
    </row>
    <row r="20" spans="1:5" s="20" customFormat="1" x14ac:dyDescent="0.3">
      <c r="A20" s="23" t="s">
        <v>31</v>
      </c>
      <c r="B20" s="18" t="s">
        <v>2</v>
      </c>
      <c r="C20" s="19">
        <f>17697*3.85*12/1000*C21+11623+18382</f>
        <v>85479.254989999987</v>
      </c>
      <c r="D20" s="19">
        <f>C20/12*9</f>
        <v>64109.44124249999</v>
      </c>
      <c r="E20" s="19">
        <f>D20</f>
        <v>64109.44124249999</v>
      </c>
    </row>
    <row r="21" spans="1:5" s="20" customFormat="1" x14ac:dyDescent="0.3">
      <c r="A21" s="24" t="s">
        <v>4</v>
      </c>
      <c r="B21" s="25" t="s">
        <v>3</v>
      </c>
      <c r="C21" s="19">
        <f>53.4+14.45</f>
        <v>67.849999999999994</v>
      </c>
      <c r="D21" s="19">
        <f t="shared" ref="D21:E21" si="0">53.4+14.45</f>
        <v>67.849999999999994</v>
      </c>
      <c r="E21" s="19">
        <f t="shared" si="0"/>
        <v>67.849999999999994</v>
      </c>
    </row>
    <row r="22" spans="1:5" s="20" customFormat="1" ht="21.95" customHeight="1" x14ac:dyDescent="0.3">
      <c r="A22" s="24" t="s">
        <v>25</v>
      </c>
      <c r="B22" s="18" t="s">
        <v>26</v>
      </c>
      <c r="C22" s="19">
        <f>C20/12/C21*1000</f>
        <v>104985.57478506508</v>
      </c>
      <c r="D22" s="19">
        <f t="shared" ref="D22:E22" si="1">D20/12/D21*1000</f>
        <v>78739.18108879881</v>
      </c>
      <c r="E22" s="19">
        <f t="shared" si="1"/>
        <v>78739.18108879881</v>
      </c>
    </row>
    <row r="23" spans="1:5" s="20" customFormat="1" ht="39" x14ac:dyDescent="0.3">
      <c r="A23" s="26" t="s">
        <v>24</v>
      </c>
      <c r="B23" s="18" t="s">
        <v>2</v>
      </c>
      <c r="C23" s="19">
        <v>9904.9</v>
      </c>
      <c r="D23" s="19">
        <f>C23/12*9</f>
        <v>7428.6749999999993</v>
      </c>
      <c r="E23" s="19">
        <f>D23</f>
        <v>7428.6749999999993</v>
      </c>
    </row>
    <row r="24" spans="1:5" s="20" customFormat="1" x14ac:dyDescent="0.3">
      <c r="A24" s="24" t="s">
        <v>4</v>
      </c>
      <c r="B24" s="25" t="s">
        <v>3</v>
      </c>
      <c r="C24" s="19">
        <v>10.25</v>
      </c>
      <c r="D24" s="19">
        <v>10.25</v>
      </c>
      <c r="E24" s="19">
        <v>10.25</v>
      </c>
    </row>
    <row r="25" spans="1:5" s="20" customFormat="1" ht="21.95" customHeight="1" x14ac:dyDescent="0.3">
      <c r="A25" s="24" t="s">
        <v>25</v>
      </c>
      <c r="B25" s="18" t="s">
        <v>26</v>
      </c>
      <c r="C25" s="19">
        <f>C23/C24/12*1000</f>
        <v>80527.642276422746</v>
      </c>
      <c r="D25" s="19">
        <f t="shared" ref="D25:E25" si="2">D23/D24/12*1000</f>
        <v>60395.731707317063</v>
      </c>
      <c r="E25" s="19">
        <f t="shared" si="2"/>
        <v>60395.731707317063</v>
      </c>
    </row>
    <row r="26" spans="1:5" s="20" customFormat="1" x14ac:dyDescent="0.3">
      <c r="A26" s="23" t="s">
        <v>22</v>
      </c>
      <c r="B26" s="18" t="s">
        <v>2</v>
      </c>
      <c r="C26" s="19">
        <v>14269.8</v>
      </c>
      <c r="D26" s="19">
        <f>C26/12*9</f>
        <v>10702.349999999999</v>
      </c>
      <c r="E26" s="19">
        <f>D26</f>
        <v>10702.349999999999</v>
      </c>
    </row>
    <row r="27" spans="1:5" s="20" customFormat="1" x14ac:dyDescent="0.3">
      <c r="A27" s="24" t="s">
        <v>4</v>
      </c>
      <c r="B27" s="25" t="s">
        <v>3</v>
      </c>
      <c r="C27" s="19">
        <v>24.95</v>
      </c>
      <c r="D27" s="19">
        <v>24.95</v>
      </c>
      <c r="E27" s="19">
        <v>24.95</v>
      </c>
    </row>
    <row r="28" spans="1:5" s="20" customFormat="1" ht="21.95" customHeight="1" x14ac:dyDescent="0.3">
      <c r="A28" s="24" t="s">
        <v>25</v>
      </c>
      <c r="B28" s="18" t="s">
        <v>26</v>
      </c>
      <c r="C28" s="19">
        <f>C26/12/C27*1000</f>
        <v>47661.322645290573</v>
      </c>
      <c r="D28" s="19">
        <f t="shared" ref="D28:E28" si="3">D26/12/D27*1000</f>
        <v>35745.991983967935</v>
      </c>
      <c r="E28" s="19">
        <f t="shared" si="3"/>
        <v>35745.991983967935</v>
      </c>
    </row>
    <row r="29" spans="1:5" s="20" customFormat="1" x14ac:dyDescent="0.3">
      <c r="A29" s="17" t="s">
        <v>5</v>
      </c>
      <c r="B29" s="18" t="s">
        <v>2</v>
      </c>
      <c r="C29" s="19">
        <f>5725+4324+806.6</f>
        <v>10855.6</v>
      </c>
      <c r="D29" s="19">
        <f>C29/12*9</f>
        <v>8141.7</v>
      </c>
      <c r="E29" s="19">
        <v>8141.7</v>
      </c>
    </row>
    <row r="30" spans="1:5" s="20" customFormat="1" ht="36.75" x14ac:dyDescent="0.3">
      <c r="A30" s="27" t="s">
        <v>6</v>
      </c>
      <c r="B30" s="18" t="s">
        <v>2</v>
      </c>
      <c r="C30" s="19">
        <f>2767.5+1087.6</f>
        <v>3855.1</v>
      </c>
      <c r="D30" s="19">
        <f>C30/12*9</f>
        <v>2891.3249999999998</v>
      </c>
      <c r="E30" s="19">
        <v>2891.33</v>
      </c>
    </row>
    <row r="31" spans="1:5" x14ac:dyDescent="0.3">
      <c r="A31" s="12" t="s">
        <v>7</v>
      </c>
      <c r="B31" s="8" t="s">
        <v>2</v>
      </c>
      <c r="C31" s="14">
        <v>0</v>
      </c>
      <c r="D31" s="14">
        <v>0</v>
      </c>
      <c r="E31" s="14">
        <v>0</v>
      </c>
    </row>
    <row r="32" spans="1:5" ht="36.75" x14ac:dyDescent="0.3">
      <c r="A32" s="12" t="s">
        <v>8</v>
      </c>
      <c r="B32" s="8" t="s">
        <v>2</v>
      </c>
      <c r="C32" s="16">
        <v>454</v>
      </c>
      <c r="D32" s="14">
        <f>C32/12*9</f>
        <v>340.5</v>
      </c>
      <c r="E32" s="16">
        <v>340.5</v>
      </c>
    </row>
    <row r="33" spans="1:5" ht="38.25" customHeight="1" x14ac:dyDescent="0.3">
      <c r="A33" s="12" t="s">
        <v>9</v>
      </c>
      <c r="B33" s="8" t="s">
        <v>2</v>
      </c>
      <c r="C33" s="16">
        <v>13620.3</v>
      </c>
      <c r="D33" s="14">
        <f>C33/12*9</f>
        <v>10215.224999999999</v>
      </c>
      <c r="E33" s="16">
        <v>10215.200000000001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№1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2018-11-16T10:29:42Z</dcterms:modified>
</cp:coreProperties>
</file>